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ed3cc8a50f5e76c/Edingale/Edingale/Accounts/Budget 2020 - 21/"/>
    </mc:Choice>
  </mc:AlternateContent>
  <xr:revisionPtr revIDLastSave="10" documentId="8_{DE01A830-8BCF-4F37-9497-21BAA7579C54}" xr6:coauthVersionLast="45" xr6:coauthVersionMax="45" xr10:uidLastSave="{5DECE021-E745-402A-9E1E-F0C187B9340E}"/>
  <bookViews>
    <workbookView xWindow="-120" yWindow="-120" windowWidth="20730" windowHeight="11160" xr2:uid="{00000000-000D-0000-FFFF-FFFF00000000}"/>
  </bookViews>
  <sheets>
    <sheet name="Budget draft" sheetId="1" r:id="rId1"/>
    <sheet name="Br forward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E19" i="2"/>
  <c r="E20" i="2"/>
  <c r="B7" i="1"/>
  <c r="B8" i="1"/>
  <c r="B19" i="1"/>
  <c r="B32" i="1"/>
  <c r="B42" i="1"/>
  <c r="B48" i="1"/>
  <c r="B50" i="1"/>
  <c r="B10" i="1"/>
  <c r="B9" i="1"/>
  <c r="C7" i="1"/>
  <c r="C19" i="1"/>
  <c r="C32" i="1"/>
  <c r="C42" i="1"/>
  <c r="C48" i="1"/>
  <c r="C6" i="1"/>
  <c r="D6" i="1"/>
  <c r="D7" i="1"/>
  <c r="D42" i="1"/>
  <c r="D19" i="1"/>
  <c r="D32" i="1"/>
  <c r="D48" i="1"/>
  <c r="D50" i="1"/>
  <c r="E6" i="1"/>
  <c r="E8" i="1"/>
  <c r="E19" i="1"/>
  <c r="E32" i="1"/>
  <c r="E42" i="1"/>
  <c r="E48" i="1"/>
  <c r="F32" i="1"/>
  <c r="F19" i="1"/>
  <c r="F42" i="1"/>
  <c r="F48" i="1"/>
  <c r="F6" i="1"/>
  <c r="F8" i="1"/>
  <c r="D8" i="1"/>
  <c r="F50" i="1"/>
  <c r="C50" i="1"/>
  <c r="E50" i="1"/>
  <c r="C8" i="1"/>
</calcChain>
</file>

<file path=xl/sharedStrings.xml><?xml version="1.0" encoding="utf-8"?>
<sst xmlns="http://schemas.openxmlformats.org/spreadsheetml/2006/main" count="72" uniqueCount="65">
  <si>
    <t>Receipts</t>
  </si>
  <si>
    <t>Precept</t>
  </si>
  <si>
    <t>SCC grass</t>
  </si>
  <si>
    <t>VAT claim</t>
  </si>
  <si>
    <t>TOTAL</t>
  </si>
  <si>
    <t>Payments</t>
  </si>
  <si>
    <t>Staff Costs</t>
  </si>
  <si>
    <t>Clerk's gross salary</t>
  </si>
  <si>
    <t>Additional hours</t>
  </si>
  <si>
    <t>Travel</t>
  </si>
  <si>
    <t>Home expenses</t>
  </si>
  <si>
    <t>Training</t>
  </si>
  <si>
    <t>Administration</t>
  </si>
  <si>
    <t>Audit fees</t>
  </si>
  <si>
    <t>Insurance</t>
  </si>
  <si>
    <t>Subs</t>
  </si>
  <si>
    <t>Website</t>
  </si>
  <si>
    <t>Councillors Training</t>
  </si>
  <si>
    <t>Stationery</t>
  </si>
  <si>
    <t>Maintenance</t>
  </si>
  <si>
    <t>Lighting</t>
  </si>
  <si>
    <t>Litter bin emptying</t>
  </si>
  <si>
    <t>Planters</t>
  </si>
  <si>
    <t>Christmas Lights</t>
  </si>
  <si>
    <t>Donations</t>
  </si>
  <si>
    <t>Church</t>
  </si>
  <si>
    <t>Xmas Party</t>
  </si>
  <si>
    <t>ICO fee</t>
  </si>
  <si>
    <t>Brought forward</t>
  </si>
  <si>
    <t>TOTAL PAYMENTS</t>
  </si>
  <si>
    <t xml:space="preserve">Other maintenance </t>
  </si>
  <si>
    <t>Best Kept Village</t>
  </si>
  <si>
    <t>Election costs</t>
  </si>
  <si>
    <t>Receipts plus b/f</t>
  </si>
  <si>
    <t>2016-17</t>
  </si>
  <si>
    <t>Room hire</t>
  </si>
  <si>
    <t>2017-18</t>
  </si>
  <si>
    <t>2018 - 19</t>
  </si>
  <si>
    <t>BKV</t>
  </si>
  <si>
    <t>ICO</t>
  </si>
  <si>
    <t>Maint.</t>
  </si>
  <si>
    <t>estimated to April</t>
  </si>
  <si>
    <t>Xmas lights</t>
  </si>
  <si>
    <t>Donation Holy Trinity</t>
  </si>
  <si>
    <t>Amount brought forward</t>
  </si>
  <si>
    <t>(total in bank less predicted payments)</t>
  </si>
  <si>
    <t>Flags</t>
  </si>
  <si>
    <t xml:space="preserve">Budget   </t>
  </si>
  <si>
    <t xml:space="preserve">Village Hall </t>
  </si>
  <si>
    <t>2019 -20</t>
  </si>
  <si>
    <t>End Nov in current a/c</t>
  </si>
  <si>
    <t>Stationery, ink, postage</t>
  </si>
  <si>
    <t>2020 - 21</t>
  </si>
  <si>
    <t>Taxi hire</t>
  </si>
  <si>
    <t xml:space="preserve">Grass cutting </t>
  </si>
  <si>
    <t>Remembrance wreath</t>
  </si>
  <si>
    <t>Projected spending to year end 2019 -20</t>
  </si>
  <si>
    <t>Salary/exp/</t>
  </si>
  <si>
    <t>x 5 =</t>
  </si>
  <si>
    <t>Other?</t>
  </si>
  <si>
    <t>Receipts/bf less payments</t>
  </si>
  <si>
    <t>Band D per household</t>
  </si>
  <si>
    <t>Taxi payments less donations</t>
  </si>
  <si>
    <t>SLCC</t>
  </si>
  <si>
    <t xml:space="preserve"> 1/4 payments as reserves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</si>
</sst>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u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u/>
      <sz val="10"/>
      <color theme="3" tint="-0.499984740745262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u/>
      <sz val="10"/>
      <color theme="9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u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Font="1"/>
    <xf numFmtId="6" fontId="0" fillId="0" borderId="0" xfId="0" applyNumberForma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3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3" fontId="5" fillId="0" borderId="0" xfId="0" applyNumberFormat="1" applyFont="1"/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" fontId="19" fillId="0" borderId="0" xfId="0" applyNumberFormat="1" applyFont="1"/>
    <xf numFmtId="0" fontId="20" fillId="0" borderId="0" xfId="0" applyFont="1"/>
    <xf numFmtId="2" fontId="1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A49" zoomScaleNormal="100" workbookViewId="0">
      <selection sqref="A1:B50"/>
    </sheetView>
  </sheetViews>
  <sheetFormatPr defaultRowHeight="15" x14ac:dyDescent="0.25"/>
  <cols>
    <col min="1" max="1" width="27.85546875" customWidth="1"/>
    <col min="2" max="2" width="20" customWidth="1"/>
    <col min="3" max="3" width="13" customWidth="1"/>
    <col min="4" max="4" width="11.28515625" customWidth="1"/>
    <col min="5" max="5" width="10.85546875" customWidth="1"/>
    <col min="6" max="6" width="9.5703125" customWidth="1"/>
    <col min="7" max="7" width="12.85546875" customWidth="1"/>
  </cols>
  <sheetData>
    <row r="1" spans="1:7" ht="15.75" x14ac:dyDescent="0.25">
      <c r="A1" s="1" t="s">
        <v>47</v>
      </c>
      <c r="B1" s="1" t="s">
        <v>52</v>
      </c>
      <c r="C1" s="26" t="s">
        <v>49</v>
      </c>
      <c r="D1" s="20" t="s">
        <v>37</v>
      </c>
      <c r="E1" s="15" t="s">
        <v>36</v>
      </c>
      <c r="F1" s="7" t="s">
        <v>34</v>
      </c>
    </row>
    <row r="2" spans="1:7" x14ac:dyDescent="0.25">
      <c r="A2" s="6" t="s">
        <v>0</v>
      </c>
      <c r="B2" s="6"/>
      <c r="C2" s="27"/>
      <c r="D2" s="21"/>
      <c r="E2" s="16"/>
      <c r="F2" s="8"/>
    </row>
    <row r="3" spans="1:7" x14ac:dyDescent="0.25">
      <c r="A3" t="s">
        <v>1</v>
      </c>
      <c r="B3">
        <v>14000</v>
      </c>
      <c r="C3" s="28">
        <v>14000</v>
      </c>
      <c r="D3" s="22">
        <v>13000</v>
      </c>
      <c r="E3" s="17">
        <v>13000</v>
      </c>
      <c r="F3" s="9">
        <v>11330</v>
      </c>
    </row>
    <row r="4" spans="1:7" x14ac:dyDescent="0.25">
      <c r="A4" s="4" t="s">
        <v>2</v>
      </c>
      <c r="B4">
        <v>250</v>
      </c>
      <c r="C4" s="28">
        <v>699</v>
      </c>
      <c r="D4" s="22">
        <v>0</v>
      </c>
      <c r="E4" s="18">
        <v>478</v>
      </c>
      <c r="F4" s="10">
        <v>478</v>
      </c>
    </row>
    <row r="5" spans="1:7" x14ac:dyDescent="0.25">
      <c r="A5" t="s">
        <v>3</v>
      </c>
      <c r="B5">
        <v>600</v>
      </c>
      <c r="C5" s="28">
        <v>600</v>
      </c>
      <c r="D5" s="22">
        <v>300</v>
      </c>
      <c r="E5" s="14">
        <v>300</v>
      </c>
      <c r="F5" s="11">
        <v>300</v>
      </c>
    </row>
    <row r="6" spans="1:7" x14ac:dyDescent="0.25">
      <c r="A6" t="s">
        <v>4</v>
      </c>
      <c r="B6" s="3">
        <f t="shared" ref="B6:F6" si="0">SUM(B3:B5)</f>
        <v>14850</v>
      </c>
      <c r="C6" s="28">
        <f t="shared" si="0"/>
        <v>15299</v>
      </c>
      <c r="D6" s="22">
        <f t="shared" si="0"/>
        <v>13300</v>
      </c>
      <c r="E6" s="14">
        <f t="shared" si="0"/>
        <v>13778</v>
      </c>
      <c r="F6" s="9">
        <f t="shared" si="0"/>
        <v>12108</v>
      </c>
    </row>
    <row r="7" spans="1:7" x14ac:dyDescent="0.25">
      <c r="A7" t="s">
        <v>28</v>
      </c>
      <c r="B7">
        <f>('Br forward'!E20)</f>
        <v>2281</v>
      </c>
      <c r="C7" s="28">
        <f>SUM('Br forward'!E20)</f>
        <v>2281</v>
      </c>
      <c r="D7" s="22">
        <f>SUM('Br forward'!D20)</f>
        <v>0</v>
      </c>
      <c r="E7" s="14">
        <v>1655</v>
      </c>
      <c r="F7" s="11">
        <v>1880</v>
      </c>
    </row>
    <row r="8" spans="1:7" x14ac:dyDescent="0.25">
      <c r="A8" s="3" t="s">
        <v>33</v>
      </c>
      <c r="B8" s="3">
        <f>SUM(B6:B7)</f>
        <v>17131</v>
      </c>
      <c r="C8" s="26">
        <f>SUM(C6:C7)</f>
        <v>17580</v>
      </c>
      <c r="D8" s="23">
        <f>SUM(D6:D7)</f>
        <v>13300</v>
      </c>
      <c r="E8" s="19">
        <f>SUM(E6+E7)</f>
        <v>15433</v>
      </c>
      <c r="F8" s="12">
        <f>SUM(F6:F7)</f>
        <v>13988</v>
      </c>
      <c r="G8" s="3"/>
    </row>
    <row r="9" spans="1:7" x14ac:dyDescent="0.25">
      <c r="A9" s="25" t="s">
        <v>64</v>
      </c>
      <c r="B9" s="29">
        <f>SUM(B50/4)</f>
        <v>3492.25</v>
      </c>
      <c r="C9" s="26"/>
      <c r="D9" s="23"/>
      <c r="E9" s="19"/>
      <c r="F9" s="12"/>
    </row>
    <row r="10" spans="1:7" x14ac:dyDescent="0.25">
      <c r="A10" s="25" t="s">
        <v>60</v>
      </c>
      <c r="B10" s="29">
        <f>SUM(B8-B50)</f>
        <v>3162</v>
      </c>
      <c r="C10" s="26"/>
      <c r="D10" s="23"/>
      <c r="E10" s="19"/>
      <c r="F10" s="12"/>
    </row>
    <row r="11" spans="1:7" x14ac:dyDescent="0.25">
      <c r="A11" s="30" t="s">
        <v>61</v>
      </c>
      <c r="B11" s="31">
        <v>51.68</v>
      </c>
      <c r="C11" s="26">
        <v>51.51</v>
      </c>
      <c r="D11" s="23"/>
      <c r="E11" s="19"/>
      <c r="F11" s="12"/>
    </row>
    <row r="12" spans="1:7" s="2" customFormat="1" x14ac:dyDescent="0.25">
      <c r="A12" s="6" t="s">
        <v>5</v>
      </c>
      <c r="B12" s="6"/>
      <c r="C12" s="27"/>
      <c r="D12" s="24"/>
      <c r="E12" s="16"/>
      <c r="F12" s="8"/>
    </row>
    <row r="13" spans="1:7" x14ac:dyDescent="0.25">
      <c r="A13" s="3" t="s">
        <v>6</v>
      </c>
      <c r="B13" s="3"/>
      <c r="C13" s="26"/>
      <c r="D13" s="23"/>
      <c r="E13" s="19"/>
      <c r="F13" s="13"/>
    </row>
    <row r="14" spans="1:7" x14ac:dyDescent="0.25">
      <c r="A14" t="s">
        <v>7</v>
      </c>
      <c r="B14">
        <v>3045</v>
      </c>
      <c r="C14" s="28">
        <v>2984</v>
      </c>
      <c r="D14" s="22">
        <v>2345</v>
      </c>
      <c r="E14" s="14">
        <v>2315</v>
      </c>
      <c r="F14" s="11">
        <v>2260</v>
      </c>
    </row>
    <row r="15" spans="1:7" x14ac:dyDescent="0.25">
      <c r="A15" t="s">
        <v>8</v>
      </c>
      <c r="B15">
        <v>100</v>
      </c>
      <c r="C15" s="28">
        <v>100</v>
      </c>
      <c r="D15" s="22">
        <v>100</v>
      </c>
      <c r="E15" s="14">
        <v>100</v>
      </c>
      <c r="F15" s="11">
        <v>100</v>
      </c>
    </row>
    <row r="16" spans="1:7" x14ac:dyDescent="0.25">
      <c r="A16" t="s">
        <v>9</v>
      </c>
      <c r="B16">
        <v>275</v>
      </c>
      <c r="C16" s="28">
        <v>275</v>
      </c>
      <c r="D16" s="22">
        <v>275</v>
      </c>
      <c r="E16" s="14">
        <v>275</v>
      </c>
      <c r="F16" s="11">
        <v>275</v>
      </c>
    </row>
    <row r="17" spans="1:6" x14ac:dyDescent="0.25">
      <c r="A17" t="s">
        <v>10</v>
      </c>
      <c r="B17">
        <v>152</v>
      </c>
      <c r="C17" s="28">
        <v>152</v>
      </c>
      <c r="D17" s="22">
        <v>152</v>
      </c>
      <c r="E17" s="14">
        <v>152</v>
      </c>
      <c r="F17" s="11">
        <v>152</v>
      </c>
    </row>
    <row r="18" spans="1:6" x14ac:dyDescent="0.25">
      <c r="A18" t="s">
        <v>11</v>
      </c>
      <c r="B18">
        <v>20</v>
      </c>
      <c r="C18" s="28">
        <v>20</v>
      </c>
      <c r="D18" s="22">
        <v>20</v>
      </c>
      <c r="E18" s="14">
        <v>20</v>
      </c>
      <c r="F18" s="11">
        <v>20</v>
      </c>
    </row>
    <row r="19" spans="1:6" x14ac:dyDescent="0.25">
      <c r="A19" t="s">
        <v>4</v>
      </c>
      <c r="B19" s="3">
        <f>SUM(B14:B18)</f>
        <v>3592</v>
      </c>
      <c r="C19" s="26">
        <f>SUM(C14:C18)</f>
        <v>3531</v>
      </c>
      <c r="D19" s="23">
        <f t="shared" ref="D19:F19" si="1">SUM(D14:D18)</f>
        <v>2892</v>
      </c>
      <c r="E19" s="14">
        <f t="shared" si="1"/>
        <v>2862</v>
      </c>
      <c r="F19" s="11">
        <f t="shared" si="1"/>
        <v>2807</v>
      </c>
    </row>
    <row r="20" spans="1:6" x14ac:dyDescent="0.25">
      <c r="A20" s="3" t="s">
        <v>12</v>
      </c>
      <c r="B20" s="3"/>
      <c r="C20" s="26"/>
      <c r="D20" s="23"/>
      <c r="E20" s="19"/>
      <c r="F20" s="13"/>
    </row>
    <row r="21" spans="1:6" x14ac:dyDescent="0.25">
      <c r="A21" s="4" t="s">
        <v>18</v>
      </c>
      <c r="B21" s="4">
        <v>200</v>
      </c>
      <c r="C21" s="28">
        <v>200</v>
      </c>
      <c r="D21" s="22">
        <v>180</v>
      </c>
      <c r="E21" s="14">
        <v>180</v>
      </c>
      <c r="F21" s="11">
        <v>180</v>
      </c>
    </row>
    <row r="22" spans="1:6" x14ac:dyDescent="0.25">
      <c r="A22" t="s">
        <v>13</v>
      </c>
      <c r="B22" s="4">
        <v>395</v>
      </c>
      <c r="C22" s="28">
        <v>395</v>
      </c>
      <c r="D22" s="22">
        <v>230</v>
      </c>
      <c r="E22" s="14">
        <v>230</v>
      </c>
      <c r="F22" s="11">
        <v>227</v>
      </c>
    </row>
    <row r="23" spans="1:6" x14ac:dyDescent="0.25">
      <c r="A23" t="s">
        <v>14</v>
      </c>
      <c r="B23" s="4">
        <v>330</v>
      </c>
      <c r="C23" s="28">
        <v>360</v>
      </c>
      <c r="D23" s="22">
        <v>350</v>
      </c>
      <c r="E23" s="14">
        <v>350</v>
      </c>
      <c r="F23" s="11">
        <v>350</v>
      </c>
    </row>
    <row r="24" spans="1:6" x14ac:dyDescent="0.25">
      <c r="A24" t="s">
        <v>15</v>
      </c>
      <c r="B24" s="4">
        <v>200</v>
      </c>
      <c r="C24" s="28">
        <v>200</v>
      </c>
      <c r="D24" s="22">
        <v>260</v>
      </c>
      <c r="E24" s="14">
        <v>260</v>
      </c>
      <c r="F24" s="11">
        <v>260</v>
      </c>
    </row>
    <row r="25" spans="1:6" x14ac:dyDescent="0.25">
      <c r="A25" t="s">
        <v>16</v>
      </c>
      <c r="B25" s="4">
        <v>125</v>
      </c>
      <c r="C25" s="28">
        <v>255</v>
      </c>
      <c r="D25" s="22">
        <v>250</v>
      </c>
      <c r="E25" s="14">
        <v>295</v>
      </c>
      <c r="F25" s="11">
        <v>300</v>
      </c>
    </row>
    <row r="26" spans="1:6" x14ac:dyDescent="0.25">
      <c r="A26" t="s">
        <v>17</v>
      </c>
      <c r="B26">
        <v>40</v>
      </c>
      <c r="C26" s="28">
        <v>60</v>
      </c>
      <c r="D26" s="22">
        <v>20</v>
      </c>
      <c r="E26" s="14">
        <v>20</v>
      </c>
      <c r="F26" s="11">
        <v>60</v>
      </c>
    </row>
    <row r="27" spans="1:6" x14ac:dyDescent="0.25">
      <c r="A27" t="s">
        <v>31</v>
      </c>
      <c r="B27">
        <v>30</v>
      </c>
      <c r="C27" s="28">
        <v>20</v>
      </c>
      <c r="D27" s="22">
        <v>20</v>
      </c>
      <c r="E27" s="14">
        <v>20</v>
      </c>
      <c r="F27" s="11">
        <v>17</v>
      </c>
    </row>
    <row r="28" spans="1:6" x14ac:dyDescent="0.25">
      <c r="A28" t="s">
        <v>27</v>
      </c>
      <c r="B28">
        <v>35</v>
      </c>
      <c r="C28" s="28">
        <v>35</v>
      </c>
      <c r="D28" s="22">
        <v>35</v>
      </c>
      <c r="E28" s="14">
        <v>35</v>
      </c>
      <c r="F28" s="11">
        <v>35</v>
      </c>
    </row>
    <row r="29" spans="1:6" x14ac:dyDescent="0.25">
      <c r="A29" t="s">
        <v>32</v>
      </c>
      <c r="B29">
        <v>300</v>
      </c>
      <c r="C29" s="28">
        <v>300</v>
      </c>
      <c r="D29" s="22">
        <v>0</v>
      </c>
      <c r="E29" s="14">
        <v>0</v>
      </c>
      <c r="F29" s="11">
        <v>0</v>
      </c>
    </row>
    <row r="30" spans="1:6" x14ac:dyDescent="0.25">
      <c r="A30" t="s">
        <v>35</v>
      </c>
      <c r="B30">
        <v>132</v>
      </c>
      <c r="C30" s="28">
        <v>132</v>
      </c>
      <c r="D30" s="22">
        <v>132</v>
      </c>
      <c r="E30" s="14">
        <v>132</v>
      </c>
      <c r="F30" s="11">
        <v>132</v>
      </c>
    </row>
    <row r="31" spans="1:6" x14ac:dyDescent="0.25">
      <c r="A31" t="s">
        <v>53</v>
      </c>
      <c r="B31">
        <v>1500</v>
      </c>
      <c r="C31" s="28">
        <v>1500</v>
      </c>
      <c r="D31" s="22"/>
      <c r="E31" s="14"/>
      <c r="F31" s="11"/>
    </row>
    <row r="32" spans="1:6" x14ac:dyDescent="0.25">
      <c r="A32" t="s">
        <v>4</v>
      </c>
      <c r="B32" s="3">
        <f>SUM(B21:B31)</f>
        <v>3287</v>
      </c>
      <c r="C32" s="26">
        <f>SUM(C21:C31)</f>
        <v>3457</v>
      </c>
      <c r="D32" s="23">
        <f>SUM(D21:D30)</f>
        <v>1477</v>
      </c>
      <c r="E32" s="14">
        <f>SUM(E21:E30)</f>
        <v>1522</v>
      </c>
      <c r="F32" s="13">
        <f>SUM(F21:F30)</f>
        <v>1561</v>
      </c>
    </row>
    <row r="33" spans="1:6" x14ac:dyDescent="0.25">
      <c r="B33" s="3"/>
      <c r="C33" s="26"/>
      <c r="D33" s="23"/>
      <c r="E33" s="14"/>
      <c r="F33" s="13"/>
    </row>
    <row r="34" spans="1:6" x14ac:dyDescent="0.25">
      <c r="A34" s="3" t="s">
        <v>19</v>
      </c>
      <c r="B34" s="3"/>
      <c r="C34" s="26"/>
      <c r="D34" s="23"/>
      <c r="E34" s="19"/>
      <c r="F34" s="13"/>
    </row>
    <row r="35" spans="1:6" x14ac:dyDescent="0.25">
      <c r="A35" t="s">
        <v>54</v>
      </c>
      <c r="B35">
        <v>3500</v>
      </c>
      <c r="C35" s="28">
        <v>3200</v>
      </c>
      <c r="D35" s="22">
        <v>2610</v>
      </c>
      <c r="E35" s="14">
        <v>3400</v>
      </c>
      <c r="F35" s="11">
        <v>3000</v>
      </c>
    </row>
    <row r="36" spans="1:6" x14ac:dyDescent="0.25">
      <c r="A36" t="s">
        <v>30</v>
      </c>
      <c r="B36">
        <v>1000</v>
      </c>
      <c r="C36" s="28">
        <v>1000</v>
      </c>
      <c r="D36" s="22">
        <v>500</v>
      </c>
      <c r="E36" s="14">
        <v>300</v>
      </c>
      <c r="F36" s="11">
        <v>250</v>
      </c>
    </row>
    <row r="37" spans="1:6" x14ac:dyDescent="0.25">
      <c r="A37" t="s">
        <v>20</v>
      </c>
      <c r="B37">
        <v>50</v>
      </c>
      <c r="C37" s="28">
        <v>50</v>
      </c>
      <c r="D37" s="22">
        <v>50</v>
      </c>
      <c r="E37" s="14">
        <v>30</v>
      </c>
      <c r="F37" s="11">
        <v>50</v>
      </c>
    </row>
    <row r="38" spans="1:6" x14ac:dyDescent="0.25">
      <c r="A38" t="s">
        <v>21</v>
      </c>
      <c r="B38">
        <v>700</v>
      </c>
      <c r="C38" s="28">
        <v>700</v>
      </c>
      <c r="D38" s="22">
        <v>700</v>
      </c>
      <c r="E38" s="14">
        <v>780</v>
      </c>
      <c r="F38" s="11">
        <v>780</v>
      </c>
    </row>
    <row r="39" spans="1:6" x14ac:dyDescent="0.25">
      <c r="A39" t="s">
        <v>22</v>
      </c>
      <c r="B39">
        <v>150</v>
      </c>
      <c r="C39" s="28">
        <v>150</v>
      </c>
      <c r="D39" s="22">
        <v>150</v>
      </c>
      <c r="E39" s="14">
        <v>150</v>
      </c>
      <c r="F39" s="11">
        <v>150</v>
      </c>
    </row>
    <row r="40" spans="1:6" x14ac:dyDescent="0.25">
      <c r="A40" t="s">
        <v>23</v>
      </c>
      <c r="B40">
        <v>250</v>
      </c>
      <c r="C40" s="28">
        <v>500</v>
      </c>
      <c r="D40" s="22">
        <v>250</v>
      </c>
      <c r="E40" s="14">
        <v>255</v>
      </c>
      <c r="F40" s="11">
        <v>200</v>
      </c>
    </row>
    <row r="41" spans="1:6" x14ac:dyDescent="0.25">
      <c r="A41" t="s">
        <v>46</v>
      </c>
      <c r="B41">
        <v>20</v>
      </c>
      <c r="C41" s="28">
        <v>20</v>
      </c>
      <c r="D41" s="22"/>
      <c r="E41" s="14"/>
      <c r="F41" s="11"/>
    </row>
    <row r="42" spans="1:6" x14ac:dyDescent="0.25">
      <c r="A42" t="s">
        <v>4</v>
      </c>
      <c r="B42" s="3">
        <f>SUM(B35:B41)</f>
        <v>5670</v>
      </c>
      <c r="C42" s="26">
        <f>SUM(C35:C41)</f>
        <v>5620</v>
      </c>
      <c r="D42" s="23">
        <f t="shared" ref="D42:F42" si="2">SUM(D35:D40)</f>
        <v>4260</v>
      </c>
      <c r="E42" s="14">
        <f t="shared" si="2"/>
        <v>4915</v>
      </c>
      <c r="F42" s="13">
        <f t="shared" si="2"/>
        <v>4430</v>
      </c>
    </row>
    <row r="43" spans="1:6" x14ac:dyDescent="0.25">
      <c r="A43" s="3" t="s">
        <v>24</v>
      </c>
      <c r="B43" s="3"/>
      <c r="C43" s="26"/>
      <c r="D43" s="23"/>
      <c r="E43" s="19"/>
      <c r="F43" s="13"/>
    </row>
    <row r="44" spans="1:6" x14ac:dyDescent="0.25">
      <c r="A44" t="s">
        <v>48</v>
      </c>
      <c r="C44" s="28">
        <v>850</v>
      </c>
      <c r="D44" s="22">
        <v>2000</v>
      </c>
      <c r="E44" s="14">
        <v>850</v>
      </c>
      <c r="F44" s="11">
        <v>850</v>
      </c>
    </row>
    <row r="45" spans="1:6" x14ac:dyDescent="0.25">
      <c r="A45" t="s">
        <v>25</v>
      </c>
      <c r="B45">
        <v>900</v>
      </c>
      <c r="C45" s="28">
        <v>850</v>
      </c>
      <c r="D45" s="22">
        <v>850</v>
      </c>
      <c r="E45" s="14">
        <v>850</v>
      </c>
      <c r="F45" s="11">
        <v>850</v>
      </c>
    </row>
    <row r="46" spans="1:6" x14ac:dyDescent="0.25">
      <c r="A46" t="s">
        <v>26</v>
      </c>
      <c r="B46">
        <v>500</v>
      </c>
      <c r="C46" s="28">
        <v>500</v>
      </c>
      <c r="D46" s="22">
        <v>500</v>
      </c>
      <c r="E46" s="14">
        <v>500</v>
      </c>
      <c r="F46" s="11">
        <v>500</v>
      </c>
    </row>
    <row r="47" spans="1:6" x14ac:dyDescent="0.25">
      <c r="A47" t="s">
        <v>55</v>
      </c>
      <c r="B47">
        <v>20</v>
      </c>
      <c r="C47" s="28">
        <v>40</v>
      </c>
      <c r="D47" s="22">
        <v>40</v>
      </c>
      <c r="E47" s="14">
        <v>20</v>
      </c>
      <c r="F47" s="11"/>
    </row>
    <row r="48" spans="1:6" x14ac:dyDescent="0.25">
      <c r="A48" t="s">
        <v>4</v>
      </c>
      <c r="B48" s="3">
        <f>SUM(B44:B47)</f>
        <v>1420</v>
      </c>
      <c r="C48" s="26">
        <f>SUM(C44:C47)</f>
        <v>2240</v>
      </c>
      <c r="D48" s="23">
        <f>SUM(D44:D47)</f>
        <v>3390</v>
      </c>
      <c r="E48" s="14">
        <f>SUM(E44:E47)</f>
        <v>2220</v>
      </c>
      <c r="F48" s="13">
        <f>SUM(F44:F46)</f>
        <v>2200</v>
      </c>
    </row>
    <row r="49" spans="1:6" x14ac:dyDescent="0.25">
      <c r="C49" s="28"/>
      <c r="D49" s="22"/>
      <c r="E49" s="14"/>
      <c r="F49" s="11"/>
    </row>
    <row r="50" spans="1:6" x14ac:dyDescent="0.25">
      <c r="A50" s="3" t="s">
        <v>29</v>
      </c>
      <c r="B50" s="3">
        <f t="shared" ref="B50:F50" si="3">SUM(B19+B32+B42+B48)</f>
        <v>13969</v>
      </c>
      <c r="C50" s="26">
        <f t="shared" si="3"/>
        <v>14848</v>
      </c>
      <c r="D50" s="23">
        <f t="shared" si="3"/>
        <v>12019</v>
      </c>
      <c r="E50" s="19">
        <f t="shared" si="3"/>
        <v>11519</v>
      </c>
      <c r="F50" s="13">
        <f t="shared" si="3"/>
        <v>10998</v>
      </c>
    </row>
  </sheetData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workbookViewId="0">
      <selection activeCell="H13" sqref="H13"/>
    </sheetView>
  </sheetViews>
  <sheetFormatPr defaultRowHeight="15" x14ac:dyDescent="0.25"/>
  <cols>
    <col min="1" max="1" width="21" customWidth="1"/>
  </cols>
  <sheetData>
    <row r="1" spans="1:4" x14ac:dyDescent="0.25">
      <c r="A1" t="s">
        <v>56</v>
      </c>
    </row>
    <row r="2" spans="1:4" x14ac:dyDescent="0.25">
      <c r="A2" t="s">
        <v>50</v>
      </c>
      <c r="B2">
        <v>6878</v>
      </c>
    </row>
    <row r="6" spans="1:4" x14ac:dyDescent="0.25">
      <c r="A6" t="s">
        <v>41</v>
      </c>
    </row>
    <row r="7" spans="1:4" x14ac:dyDescent="0.25">
      <c r="A7" t="s">
        <v>57</v>
      </c>
      <c r="B7">
        <v>300</v>
      </c>
      <c r="C7" t="s">
        <v>58</v>
      </c>
      <c r="D7">
        <v>1500</v>
      </c>
    </row>
    <row r="8" spans="1:4" x14ac:dyDescent="0.25">
      <c r="A8" t="s">
        <v>51</v>
      </c>
      <c r="D8">
        <v>50</v>
      </c>
    </row>
    <row r="9" spans="1:4" x14ac:dyDescent="0.25">
      <c r="A9" t="s">
        <v>38</v>
      </c>
      <c r="B9" s="5"/>
      <c r="D9">
        <v>20</v>
      </c>
    </row>
    <row r="10" spans="1:4" x14ac:dyDescent="0.25">
      <c r="A10" t="s">
        <v>39</v>
      </c>
      <c r="D10">
        <v>35</v>
      </c>
    </row>
    <row r="11" spans="1:4" x14ac:dyDescent="0.25">
      <c r="A11" t="s">
        <v>35</v>
      </c>
      <c r="B11" s="5"/>
      <c r="D11">
        <v>132</v>
      </c>
    </row>
    <row r="12" spans="1:4" x14ac:dyDescent="0.25">
      <c r="A12" t="s">
        <v>63</v>
      </c>
      <c r="B12" s="5"/>
      <c r="D12">
        <v>50</v>
      </c>
    </row>
    <row r="13" spans="1:4" x14ac:dyDescent="0.25">
      <c r="A13" t="s">
        <v>40</v>
      </c>
      <c r="D13">
        <v>600</v>
      </c>
    </row>
    <row r="14" spans="1:4" x14ac:dyDescent="0.25">
      <c r="A14" t="s">
        <v>20</v>
      </c>
      <c r="B14" s="5"/>
      <c r="D14">
        <v>10</v>
      </c>
    </row>
    <row r="15" spans="1:4" x14ac:dyDescent="0.25">
      <c r="A15" t="s">
        <v>42</v>
      </c>
      <c r="D15">
        <v>250</v>
      </c>
    </row>
    <row r="16" spans="1:4" x14ac:dyDescent="0.25">
      <c r="A16" t="s">
        <v>62</v>
      </c>
      <c r="D16">
        <v>1000</v>
      </c>
    </row>
    <row r="17" spans="1:5" x14ac:dyDescent="0.25">
      <c r="A17" t="s">
        <v>43</v>
      </c>
      <c r="D17">
        <v>950</v>
      </c>
    </row>
    <row r="18" spans="1:5" x14ac:dyDescent="0.25">
      <c r="A18" t="s">
        <v>59</v>
      </c>
    </row>
    <row r="19" spans="1:5" x14ac:dyDescent="0.25">
      <c r="A19" t="s">
        <v>4</v>
      </c>
      <c r="E19">
        <f>SUM(D7:D18)</f>
        <v>4597</v>
      </c>
    </row>
    <row r="20" spans="1:5" x14ac:dyDescent="0.25">
      <c r="A20" t="s">
        <v>44</v>
      </c>
      <c r="E20">
        <f>SUM(B2-E19)</f>
        <v>2281</v>
      </c>
    </row>
    <row r="21" spans="1:5" x14ac:dyDescent="0.25">
      <c r="A21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draft</vt:lpstr>
      <vt:lpstr>Br forward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</dc:creator>
  <cp:lastModifiedBy>Margaret Jones</cp:lastModifiedBy>
  <cp:lastPrinted>2020-01-06T14:18:27Z</cp:lastPrinted>
  <dcterms:created xsi:type="dcterms:W3CDTF">2012-11-19T10:30:37Z</dcterms:created>
  <dcterms:modified xsi:type="dcterms:W3CDTF">2020-01-17T10:25:00Z</dcterms:modified>
</cp:coreProperties>
</file>